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Automate\"/>
    </mc:Choice>
  </mc:AlternateContent>
  <bookViews>
    <workbookView xWindow="0" yWindow="0" windowWidth="21600" windowHeight="97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26" i="1" l="1"/>
  <c r="B31" i="1" s="1"/>
  <c r="B32" i="1"/>
  <c r="B33" i="1" s="1"/>
  <c r="B34" i="1" l="1"/>
  <c r="B7" i="1"/>
  <c r="B8" i="1" s="1"/>
  <c r="B9" i="1" s="1"/>
  <c r="B14" i="1"/>
  <c r="B15" i="1" s="1"/>
  <c r="B13" i="1"/>
  <c r="B12" i="1"/>
  <c r="B27" i="1" s="1"/>
  <c r="B36" i="1" l="1"/>
  <c r="B17" i="1"/>
  <c r="B20" i="1" s="1"/>
  <c r="B37" i="1" l="1"/>
</calcChain>
</file>

<file path=xl/sharedStrings.xml><?xml version="1.0" encoding="utf-8"?>
<sst xmlns="http://schemas.openxmlformats.org/spreadsheetml/2006/main" count="32" uniqueCount="32">
  <si>
    <t>Kalkyl</t>
  </si>
  <si>
    <t>Spara/effektivisera</t>
  </si>
  <si>
    <t>Öka försäljning</t>
  </si>
  <si>
    <t>Baserat på att man kan hantera flera offerter, genom effektiviseringen, samt att man genom mkt snabb återkoppling får betydligt högre hitrate:</t>
  </si>
  <si>
    <t>Ny hitrate</t>
  </si>
  <si>
    <t>Antal fler vunna affärer (hitrate)</t>
  </si>
  <si>
    <t>Ökad omsättning</t>
  </si>
  <si>
    <t>Hitrate</t>
  </si>
  <si>
    <t>Genomsnitt belopp</t>
  </si>
  <si>
    <t xml:space="preserve">Antagande: </t>
  </si>
  <si>
    <t>Antal offerter/år</t>
  </si>
  <si>
    <t>Antal offerter/mån</t>
  </si>
  <si>
    <t>Antal offerter/dag</t>
  </si>
  <si>
    <t>Antal offerter/timme</t>
  </si>
  <si>
    <t>Ökad hitrate</t>
  </si>
  <si>
    <t>Gammal hitrate</t>
  </si>
  <si>
    <t>Lönekostnad månad</t>
  </si>
  <si>
    <t>Lönekostnad (inkl sociala osv)</t>
  </si>
  <si>
    <t>Lönekostnad timme</t>
  </si>
  <si>
    <t>Om man kan automatisera 75% av offerterna är totala kostnaden att producera offerter</t>
  </si>
  <si>
    <t>Kostnad /offert (lönekostnad/offerter per timme)</t>
  </si>
  <si>
    <t>Antal offerter*0,75*kostnad/offert</t>
  </si>
  <si>
    <t>Lönekostnad dag (20 arbetsdagar)</t>
  </si>
  <si>
    <t>Säg att man genom detta kan öka hanterade offerter med 20% och att man kan höja hitrate med 5%</t>
  </si>
  <si>
    <t>Ökat antal hanterade offerter</t>
  </si>
  <si>
    <t>Ökat antal offerter (20% fler)</t>
  </si>
  <si>
    <t>Totalt antal offerter efter införande i-automate</t>
  </si>
  <si>
    <t>Antal vunna affärer efter implementation i-automate</t>
  </si>
  <si>
    <t>Antal vunna affärer (hitrate) innan implementation i-automate</t>
  </si>
  <si>
    <t>Innan i-automate</t>
  </si>
  <si>
    <t>Efter i-automate</t>
  </si>
  <si>
    <t>Antal offerter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</si>
</sst>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name val="Arial Black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0" fillId="0" borderId="4" xfId="0" applyNumberFormat="1" applyBorder="1"/>
    <xf numFmtId="9" fontId="0" fillId="0" borderId="4" xfId="0" applyNumberFormat="1" applyBorder="1"/>
    <xf numFmtId="0" fontId="1" fillId="0" borderId="5" xfId="0" applyFont="1" applyBorder="1" applyAlignment="1">
      <alignment vertical="center"/>
    </xf>
    <xf numFmtId="3" fontId="0" fillId="0" borderId="6" xfId="0" applyNumberFormat="1" applyBorder="1"/>
    <xf numFmtId="0" fontId="1" fillId="2" borderId="0" xfId="0" applyFont="1" applyFill="1" applyAlignment="1">
      <alignment vertical="center"/>
    </xf>
    <xf numFmtId="3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7" fillId="2" borderId="0" xfId="0" applyFont="1" applyFill="1" applyAlignment="1">
      <alignment vertical="center"/>
    </xf>
    <xf numFmtId="0" fontId="8" fillId="0" borderId="5" xfId="0" applyFont="1" applyBorder="1" applyAlignment="1">
      <alignment vertical="center"/>
    </xf>
    <xf numFmtId="3" fontId="5" fillId="0" borderId="6" xfId="0" applyNumberFormat="1" applyFont="1" applyBorder="1"/>
    <xf numFmtId="0" fontId="9" fillId="3" borderId="1" xfId="0" applyFont="1" applyFill="1" applyBorder="1" applyAlignment="1">
      <alignment vertical="center"/>
    </xf>
    <xf numFmtId="9" fontId="6" fillId="3" borderId="2" xfId="0" applyNumberFormat="1" applyFont="1" applyFill="1" applyBorder="1"/>
    <xf numFmtId="0" fontId="9" fillId="3" borderId="0" xfId="0" applyFont="1" applyFill="1" applyBorder="1" applyAlignment="1">
      <alignment vertical="center"/>
    </xf>
    <xf numFmtId="3" fontId="6" fillId="3" borderId="4" xfId="0" applyNumberFormat="1" applyFont="1" applyFill="1" applyBorder="1"/>
    <xf numFmtId="3" fontId="0" fillId="0" borderId="2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9" fontId="0" fillId="0" borderId="4" xfId="0" applyNumberFormat="1" applyBorder="1" applyProtection="1">
      <protection locked="0"/>
    </xf>
    <xf numFmtId="3" fontId="0" fillId="0" borderId="2" xfId="0" applyNumberFormat="1" applyBorder="1" applyProtection="1"/>
    <xf numFmtId="3" fontId="0" fillId="0" borderId="4" xfId="0" applyNumberFormat="1" applyBorder="1" applyProtection="1"/>
    <xf numFmtId="3" fontId="0" fillId="0" borderId="6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B32" sqref="B32"/>
    </sheetView>
  </sheetViews>
  <sheetFormatPr defaultRowHeight="15" x14ac:dyDescent="0.25"/>
  <cols>
    <col min="1" max="1" width="65.7109375" customWidth="1"/>
    <col min="2" max="2" width="29.42578125" customWidth="1"/>
  </cols>
  <sheetData>
    <row r="1" spans="1:18" ht="21" x14ac:dyDescent="0.35">
      <c r="A1" s="1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6.5" thickBot="1" x14ac:dyDescent="0.3">
      <c r="A2" s="10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1" t="s">
        <v>31</v>
      </c>
      <c r="B3" s="20">
        <v>6000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2" t="s">
        <v>8</v>
      </c>
      <c r="B4" s="21">
        <v>3000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2" t="s">
        <v>7</v>
      </c>
      <c r="B5" s="22">
        <v>0.15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2" t="s">
        <v>17</v>
      </c>
      <c r="B6" s="21">
        <v>400000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2" t="s">
        <v>16</v>
      </c>
      <c r="B7" s="3">
        <f>B6/12</f>
        <v>33333.333333333336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2" t="s">
        <v>22</v>
      </c>
      <c r="B8" s="3">
        <f>B7/20</f>
        <v>1666.6666666666667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 thickBot="1" x14ac:dyDescent="0.3">
      <c r="A9" s="5" t="s">
        <v>18</v>
      </c>
      <c r="B9" s="6">
        <f>B8/8</f>
        <v>208.33333333333334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0.25" thickBot="1" x14ac:dyDescent="0.3">
      <c r="A11" s="11" t="s">
        <v>1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1" t="s">
        <v>10</v>
      </c>
      <c r="B12" s="23">
        <f>B3</f>
        <v>6000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2" t="s">
        <v>11</v>
      </c>
      <c r="B13" s="24">
        <f>B3/12</f>
        <v>500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2" t="s">
        <v>12</v>
      </c>
      <c r="B14" s="24">
        <f>B3/12/20</f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2" t="s">
        <v>13</v>
      </c>
      <c r="B15" s="24">
        <f>B14/8</f>
        <v>3.125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2"/>
      <c r="B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5">
      <c r="A17" s="2" t="s">
        <v>20</v>
      </c>
      <c r="B17" s="24">
        <f>B9/B15</f>
        <v>66.666666666666671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 s="2"/>
      <c r="B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2" t="s">
        <v>19</v>
      </c>
      <c r="B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 thickBot="1" x14ac:dyDescent="0.3">
      <c r="A20" s="5" t="s">
        <v>21</v>
      </c>
      <c r="B20" s="25">
        <f>(B3*0.75)*B17</f>
        <v>300000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9.5" x14ac:dyDescent="0.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s="13" t="s">
        <v>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 thickBot="1" x14ac:dyDescent="0.3">
      <c r="A24" s="13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16" t="s">
        <v>29</v>
      </c>
      <c r="B25" s="1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2" t="s">
        <v>15</v>
      </c>
      <c r="B26" s="4">
        <f>B5</f>
        <v>0.15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2" t="s">
        <v>28</v>
      </c>
      <c r="B27" s="3">
        <f>B12*B26</f>
        <v>900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18" t="s">
        <v>30</v>
      </c>
      <c r="B28" s="1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5">
      <c r="A29" s="2" t="s">
        <v>24</v>
      </c>
      <c r="B29" s="4">
        <v>0.2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2" t="s">
        <v>14</v>
      </c>
      <c r="B30" s="4">
        <v>0.05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2" t="s">
        <v>4</v>
      </c>
      <c r="B31" s="4">
        <f>B26+B30</f>
        <v>0.2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2" t="s">
        <v>25</v>
      </c>
      <c r="B32" s="3">
        <f>B3+(B3*B29)-B3</f>
        <v>1200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2" t="s">
        <v>26</v>
      </c>
      <c r="B33" s="3">
        <f>B32+B3</f>
        <v>7200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2" t="s">
        <v>27</v>
      </c>
      <c r="B34" s="3">
        <f>(B3+B32)*B31</f>
        <v>1440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2"/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2" t="s">
        <v>5</v>
      </c>
      <c r="B36" s="3">
        <f>B34-B27</f>
        <v>540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5.75" thickBot="1" x14ac:dyDescent="0.3">
      <c r="A37" s="14" t="s">
        <v>6</v>
      </c>
      <c r="B37" s="15">
        <f>B36*B4</f>
        <v>1620000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2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</sheetData>
  <sheetProtection password="FBA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Johanna</cp:lastModifiedBy>
  <dcterms:created xsi:type="dcterms:W3CDTF">2014-02-06T20:14:07Z</dcterms:created>
  <dcterms:modified xsi:type="dcterms:W3CDTF">2014-03-26T09:26:36Z</dcterms:modified>
</cp:coreProperties>
</file>